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 G\Documents\Oficio No. ASEBCS_067_2021\"/>
    </mc:Choice>
  </mc:AlternateContent>
  <xr:revisionPtr revIDLastSave="0" documentId="13_ncr:1_{987E121D-EDE0-4388-B200-F361507233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gr-COG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6" l="1"/>
  <c r="I13" i="6"/>
  <c r="I14" i="6"/>
  <c r="I15" i="6"/>
  <c r="I16" i="6"/>
  <c r="I17" i="6"/>
  <c r="I31" i="6"/>
  <c r="I32" i="6"/>
  <c r="I33" i="6"/>
  <c r="I34" i="6"/>
  <c r="I59" i="6"/>
  <c r="I54" i="6"/>
  <c r="I55" i="6"/>
  <c r="I56" i="6"/>
  <c r="I57" i="6"/>
  <c r="I58" i="6"/>
  <c r="I41" i="6"/>
  <c r="I42" i="6"/>
  <c r="I43" i="6"/>
  <c r="I46" i="6"/>
  <c r="I21" i="6" l="1"/>
  <c r="I22" i="6"/>
  <c r="I23" i="6"/>
  <c r="I24" i="6"/>
  <c r="I25" i="6"/>
  <c r="I26" i="6"/>
  <c r="I27" i="6"/>
  <c r="I28" i="6"/>
  <c r="I29" i="6"/>
  <c r="I18" i="6"/>
  <c r="I19" i="6"/>
  <c r="I11" i="6"/>
  <c r="D10" i="6"/>
  <c r="E10" i="6"/>
  <c r="F10" i="6"/>
  <c r="G10" i="6"/>
  <c r="H10" i="6"/>
  <c r="I10" i="6" l="1"/>
  <c r="I60" i="6"/>
  <c r="I49" i="6"/>
  <c r="I48" i="6"/>
  <c r="I47" i="6"/>
  <c r="I45" i="6"/>
  <c r="I44" i="6"/>
  <c r="F39" i="6"/>
  <c r="I39" i="6" s="1"/>
  <c r="F38" i="6"/>
  <c r="I38" i="6" s="1"/>
  <c r="F37" i="6"/>
  <c r="I37" i="6" s="1"/>
  <c r="F36" i="6"/>
  <c r="I36" i="6" s="1"/>
  <c r="F35" i="6"/>
  <c r="I35" i="6" s="1"/>
  <c r="F33" i="6"/>
  <c r="F32" i="6"/>
  <c r="F30" i="6" s="1"/>
  <c r="F31" i="6"/>
  <c r="H53" i="6"/>
  <c r="H51" i="6" s="1"/>
  <c r="G53" i="6"/>
  <c r="G51" i="6" s="1"/>
  <c r="E53" i="6"/>
  <c r="E51" i="6" s="1"/>
  <c r="H40" i="6"/>
  <c r="G40" i="6"/>
  <c r="E40" i="6"/>
  <c r="H30" i="6"/>
  <c r="G30" i="6"/>
  <c r="E30" i="6"/>
  <c r="H20" i="6"/>
  <c r="G20" i="6"/>
  <c r="E20" i="6"/>
  <c r="D53" i="6"/>
  <c r="D51" i="6" s="1"/>
  <c r="D40" i="6"/>
  <c r="D30" i="6"/>
  <c r="D20" i="6"/>
  <c r="D9" i="6" l="1"/>
  <c r="G9" i="6"/>
  <c r="G62" i="6" s="1"/>
  <c r="E9" i="6"/>
  <c r="E62" i="6" s="1"/>
  <c r="H9" i="6"/>
  <c r="H62" i="6" s="1"/>
  <c r="D62" i="6"/>
  <c r="F20" i="6"/>
  <c r="I20" i="6" s="1"/>
  <c r="F53" i="6"/>
  <c r="I30" i="6"/>
  <c r="F40" i="6"/>
  <c r="I40" i="6" s="1"/>
  <c r="I9" i="6" l="1"/>
  <c r="F9" i="6"/>
  <c r="I53" i="6"/>
  <c r="I51" i="6" s="1"/>
  <c r="F51" i="6"/>
  <c r="F62" i="6" l="1"/>
  <c r="I62" i="6" s="1"/>
</calcChain>
</file>

<file path=xl/sharedStrings.xml><?xml version="1.0" encoding="utf-8"?>
<sst xmlns="http://schemas.openxmlformats.org/spreadsheetml/2006/main" count="64" uniqueCount="64">
  <si>
    <t>(PESOS)</t>
  </si>
  <si>
    <t>Concepto (c)</t>
  </si>
  <si>
    <t>Aprobado (d)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</si>
  <si>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</si>
  <si>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</si>
  <si>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</si>
  <si>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</si>
  <si>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</si>
  <si>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</si>
  <si>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</si>
  <si>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</si>
  <si>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</si>
  <si>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</si>
  <si>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</si>
  <si>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</si>
  <si>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</si>
  <si>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</si>
  <si>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</si>
  <si>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</si>
  <si>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</si>
  <si>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</si>
  <si>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</si>
  <si>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</si>
  <si>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</si>
  <si>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</si>
  <si>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</si>
  <si>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</si>
  <si>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</si>
  <si>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</si>
  <si>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</si>
  <si>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</si>
  <si>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</si>
  <si>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</si>
  <si>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</si>
  <si>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</si>
  <si>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</si>
  <si>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</si>
  <si>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</si>
  <si>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</si>
  <si>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</si>
  <si>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</si>
  <si>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</si>
  <si>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</si>
  <si>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</si>
  <si>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</si>
  <si>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</si>
  <si>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</si>
  <si>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</si>
  <si>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</si>
  <si>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</si>
  <si>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</si>
  <si>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</si>
  <si>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</si>
  <si>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</si>
  <si>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</si>
  <si>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</si>
  <si>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</si>
  <si>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</si>
  <si>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</si>
  <si>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</si>
  <si>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II. Gasto Etiquetado (II=A+B+C+D+E+F+G+H+I)</t>
  </si>
  <si>
    <t>III. Total de Egresos (III = I + II)</t>
  </si>
  <si>
    <t>CECyTEBCS</t>
  </si>
  <si>
    <t>Del 01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</si>
</sst>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20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2" fillId="0" borderId="19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21" xfId="0" applyNumberFormat="1" applyFont="1" applyBorder="1" applyAlignment="1">
      <alignment horizontal="right" vertical="center" wrapText="1"/>
    </xf>
    <xf numFmtId="164" fontId="3" fillId="0" borderId="23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3238500</xdr:colOff>
      <xdr:row>1</xdr:row>
      <xdr:rowOff>95250</xdr:rowOff>
    </xdr:from>
    <xdr:to>
      <xdr:col>2</xdr:col>
      <xdr:colOff>3893820</xdr:colOff>
      <xdr:row>5</xdr:row>
      <xdr:rowOff>12954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295275"/>
          <a:ext cx="655320" cy="679704"/>
        </a:xfrm>
        <a:prstGeom prst="rect">
          <a:avLst/>
        </a:prstGeom>
      </xdr:spPr>
    </xdr:pic>
    <xdr:clientData/>
  </xdr:twoCellAnchor>
  <xdr:twoCellAnchor editAs="oneCell">
    <xdr:from>
      <xdr:col>5</xdr:col>
      <xdr:colOff>1414290</xdr:colOff>
      <xdr:row>1</xdr:row>
      <xdr:rowOff>140152</xdr:rowOff>
    </xdr:from>
    <xdr:to>
      <xdr:col>7</xdr:col>
      <xdr:colOff>262620</xdr:colOff>
      <xdr:row>4</xdr:row>
      <xdr:rowOff>50345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17" t="11757" r="10417" b="14150"/>
        <a:stretch/>
      </xdr:blipFill>
      <xdr:spPr>
        <a:xfrm>
          <a:off x="11510790" y="340177"/>
          <a:ext cx="1991580" cy="481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topLeftCell="B1" zoomScale="80" zoomScaleNormal="80" workbookViewId="0">
      <selection activeCell="F15" sqref="F15"/>
    </sheetView>
  </sheetViews>
  <sheetFormatPr baseColWidth="10" defaultRowHeight="14.25" x14ac:dyDescent="0.2"/>
  <cols>
    <col min="1" max="2" width="11.42578125" style="1"/>
    <col min="3" max="3" width="81.42578125" style="1" bestFit="1" customWidth="1"/>
    <col min="4" max="9" width="23.5703125" style="1" customWidth="1"/>
    <col min="10" max="16384" width="11.42578125" style="1"/>
  </cols>
  <sheetData>
    <row r="1" spans="1:12" ht="15.75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x14ac:dyDescent="0.2">
      <c r="B2" s="22" t="s">
        <v>62</v>
      </c>
      <c r="C2" s="23"/>
      <c r="D2" s="23"/>
      <c r="E2" s="23"/>
      <c r="F2" s="23"/>
      <c r="G2" s="23"/>
      <c r="H2" s="23"/>
      <c r="I2" s="24"/>
    </row>
    <row r="3" spans="1:12" ht="15" x14ac:dyDescent="0.2">
      <c r="B3" s="25" t="s">
        <v>5</v>
      </c>
      <c r="C3" s="26"/>
      <c r="D3" s="26"/>
      <c r="E3" s="26"/>
      <c r="F3" s="26"/>
      <c r="G3" s="26"/>
      <c r="H3" s="26"/>
      <c r="I3" s="27"/>
    </row>
    <row r="4" spans="1:12" ht="15" x14ac:dyDescent="0.2">
      <c r="B4" s="25" t="s">
        <v>6</v>
      </c>
      <c r="C4" s="26"/>
      <c r="D4" s="26"/>
      <c r="E4" s="26"/>
      <c r="F4" s="26"/>
      <c r="G4" s="26"/>
      <c r="H4" s="26"/>
      <c r="I4" s="27"/>
    </row>
    <row r="5" spans="1:12" ht="15" x14ac:dyDescent="0.2">
      <c r="B5" s="25" t="s">
        <v>63</v>
      </c>
      <c r="C5" s="26"/>
      <c r="D5" s="26"/>
      <c r="E5" s="26"/>
      <c r="F5" s="26"/>
      <c r="G5" s="26"/>
      <c r="H5" s="26"/>
      <c r="I5" s="27"/>
    </row>
    <row r="6" spans="1:12" ht="15.75" thickBot="1" x14ac:dyDescent="0.25">
      <c r="B6" s="28" t="s">
        <v>0</v>
      </c>
      <c r="C6" s="29"/>
      <c r="D6" s="29"/>
      <c r="E6" s="29"/>
      <c r="F6" s="29"/>
      <c r="G6" s="29"/>
      <c r="H6" s="29"/>
      <c r="I6" s="30"/>
    </row>
    <row r="7" spans="1:12" ht="15.75" thickBot="1" x14ac:dyDescent="0.25">
      <c r="B7" s="43" t="s">
        <v>1</v>
      </c>
      <c r="C7" s="44"/>
      <c r="D7" s="31" t="s">
        <v>7</v>
      </c>
      <c r="E7" s="32"/>
      <c r="F7" s="32"/>
      <c r="G7" s="32"/>
      <c r="H7" s="33"/>
      <c r="I7" s="34" t="s">
        <v>8</v>
      </c>
    </row>
    <row r="8" spans="1:12" ht="30.75" thickBot="1" x14ac:dyDescent="0.25">
      <c r="B8" s="45"/>
      <c r="C8" s="46"/>
      <c r="D8" s="21" t="s">
        <v>2</v>
      </c>
      <c r="E8" s="21" t="s">
        <v>9</v>
      </c>
      <c r="F8" s="21" t="s">
        <v>10</v>
      </c>
      <c r="G8" s="21" t="s">
        <v>3</v>
      </c>
      <c r="H8" s="21" t="s">
        <v>4</v>
      </c>
      <c r="I8" s="35"/>
    </row>
    <row r="9" spans="1:12" ht="15.75" thickBot="1" x14ac:dyDescent="0.25">
      <c r="B9" s="36" t="s">
        <v>11</v>
      </c>
      <c r="C9" s="36"/>
      <c r="D9" s="20">
        <f>+D10+D20+D30+D40</f>
        <v>22847915.879999999</v>
      </c>
      <c r="E9" s="20">
        <f t="shared" ref="E9:H9" si="0">+E10+E20+E30+E40</f>
        <v>2587668.7999999998</v>
      </c>
      <c r="F9" s="20">
        <f t="shared" si="0"/>
        <v>25435584.680000003</v>
      </c>
      <c r="G9" s="20">
        <f t="shared" si="0"/>
        <v>12445604.68</v>
      </c>
      <c r="H9" s="20">
        <f t="shared" si="0"/>
        <v>12445604.68</v>
      </c>
      <c r="I9" s="20">
        <f>+I10+I20+I30+I40</f>
        <v>12989980</v>
      </c>
    </row>
    <row r="10" spans="1:12" ht="15" x14ac:dyDescent="0.2">
      <c r="B10" s="37" t="s">
        <v>20</v>
      </c>
      <c r="C10" s="38"/>
      <c r="D10" s="10">
        <f>SUM(D11:D19)</f>
        <v>4601564.83</v>
      </c>
      <c r="E10" s="9">
        <f>SUM(E11:E19)</f>
        <v>2648135.65</v>
      </c>
      <c r="F10" s="9">
        <f>SUM(F11:F19)</f>
        <v>7249700.4799999995</v>
      </c>
      <c r="G10" s="9">
        <f>SUM(G11:G19)</f>
        <v>2838531.4299999997</v>
      </c>
      <c r="H10" s="9">
        <f>SUM(H11:H19)</f>
        <v>2838531.4299999997</v>
      </c>
      <c r="I10" s="9">
        <f>+F10-G10</f>
        <v>4411169.05</v>
      </c>
    </row>
    <row r="11" spans="1:12" ht="15" x14ac:dyDescent="0.2">
      <c r="B11" s="3"/>
      <c r="C11" s="4" t="s">
        <v>21</v>
      </c>
      <c r="D11" s="10">
        <v>520159.98</v>
      </c>
      <c r="E11" s="9">
        <v>1565321.54</v>
      </c>
      <c r="F11" s="9">
        <v>2085481.52</v>
      </c>
      <c r="G11" s="9">
        <v>1414085.11</v>
      </c>
      <c r="H11" s="9">
        <v>1414085.11</v>
      </c>
      <c r="I11" s="9">
        <f t="shared" ref="I11:I19" si="1">+F11-G11</f>
        <v>671396.40999999992</v>
      </c>
    </row>
    <row r="12" spans="1:12" ht="15" x14ac:dyDescent="0.2">
      <c r="B12" s="3"/>
      <c r="C12" s="4" t="s">
        <v>22</v>
      </c>
      <c r="D12" s="10">
        <v>352204.98</v>
      </c>
      <c r="E12" s="9">
        <v>194731.51999999999</v>
      </c>
      <c r="F12" s="9">
        <v>546936.5</v>
      </c>
      <c r="G12" s="9">
        <v>70171.86</v>
      </c>
      <c r="H12" s="9">
        <v>70171.86</v>
      </c>
      <c r="I12" s="9">
        <f t="shared" si="1"/>
        <v>476764.64</v>
      </c>
    </row>
    <row r="13" spans="1:12" ht="15" x14ac:dyDescent="0.2">
      <c r="B13" s="3"/>
      <c r="C13" s="4" t="s">
        <v>23</v>
      </c>
      <c r="D13" s="10"/>
      <c r="E13" s="9"/>
      <c r="F13" s="9"/>
      <c r="G13" s="9"/>
      <c r="H13" s="9"/>
      <c r="I13" s="9">
        <f t="shared" si="1"/>
        <v>0</v>
      </c>
    </row>
    <row r="14" spans="1:12" ht="15" x14ac:dyDescent="0.2">
      <c r="B14" s="3"/>
      <c r="C14" s="4" t="s">
        <v>24</v>
      </c>
      <c r="D14" s="10">
        <v>324669.99</v>
      </c>
      <c r="E14" s="9">
        <v>-5575</v>
      </c>
      <c r="F14" s="9">
        <v>319094.99</v>
      </c>
      <c r="G14" s="9">
        <v>114162.64</v>
      </c>
      <c r="H14" s="9">
        <v>114162.64</v>
      </c>
      <c r="I14" s="9">
        <f t="shared" si="1"/>
        <v>204932.34999999998</v>
      </c>
    </row>
    <row r="15" spans="1:12" ht="15" x14ac:dyDescent="0.2">
      <c r="B15" s="3"/>
      <c r="C15" s="4" t="s">
        <v>25</v>
      </c>
      <c r="D15" s="10">
        <v>0</v>
      </c>
      <c r="E15" s="9">
        <v>60934.8</v>
      </c>
      <c r="F15" s="9">
        <v>60934.8</v>
      </c>
      <c r="G15" s="9">
        <v>60934.8</v>
      </c>
      <c r="H15" s="9">
        <v>60934.8</v>
      </c>
      <c r="I15" s="9">
        <f t="shared" si="1"/>
        <v>0</v>
      </c>
    </row>
    <row r="16" spans="1:12" ht="15" x14ac:dyDescent="0.2">
      <c r="B16" s="3"/>
      <c r="C16" s="4" t="s">
        <v>26</v>
      </c>
      <c r="D16" s="10">
        <v>1957479.89</v>
      </c>
      <c r="E16" s="9">
        <v>712061.83</v>
      </c>
      <c r="F16" s="9">
        <v>2669541.7200000002</v>
      </c>
      <c r="G16" s="9">
        <v>793455.98</v>
      </c>
      <c r="H16" s="9">
        <v>793455.98</v>
      </c>
      <c r="I16" s="9">
        <f t="shared" si="1"/>
        <v>1876085.7400000002</v>
      </c>
    </row>
    <row r="17" spans="2:9" ht="15" x14ac:dyDescent="0.2">
      <c r="B17" s="3"/>
      <c r="C17" s="4" t="s">
        <v>27</v>
      </c>
      <c r="D17" s="10">
        <v>907365.05</v>
      </c>
      <c r="E17" s="9">
        <v>91633.56</v>
      </c>
      <c r="F17" s="9">
        <v>998998.61</v>
      </c>
      <c r="G17" s="9">
        <v>317008.28000000003</v>
      </c>
      <c r="H17" s="9">
        <v>317008.28000000003</v>
      </c>
      <c r="I17" s="9">
        <f t="shared" si="1"/>
        <v>681990.33</v>
      </c>
    </row>
    <row r="18" spans="2:9" ht="15" x14ac:dyDescent="0.2">
      <c r="B18" s="3"/>
      <c r="C18" s="4" t="s">
        <v>28</v>
      </c>
      <c r="D18" s="10"/>
      <c r="E18" s="9"/>
      <c r="F18" s="9"/>
      <c r="G18" s="9"/>
      <c r="H18" s="9"/>
      <c r="I18" s="9">
        <f t="shared" si="1"/>
        <v>0</v>
      </c>
    </row>
    <row r="19" spans="2:9" ht="15" x14ac:dyDescent="0.2">
      <c r="B19" s="3"/>
      <c r="C19" s="4" t="s">
        <v>29</v>
      </c>
      <c r="D19" s="14">
        <v>539684.93999999994</v>
      </c>
      <c r="E19" s="12">
        <v>29027.4</v>
      </c>
      <c r="F19" s="12">
        <v>568712.34</v>
      </c>
      <c r="G19" s="12">
        <v>68712.759999999995</v>
      </c>
      <c r="H19" s="12">
        <v>68712.759999999995</v>
      </c>
      <c r="I19" s="14">
        <f t="shared" si="1"/>
        <v>499999.57999999996</v>
      </c>
    </row>
    <row r="20" spans="2:9" ht="15" x14ac:dyDescent="0.2">
      <c r="B20" s="37" t="s">
        <v>30</v>
      </c>
      <c r="C20" s="38"/>
      <c r="D20" s="10">
        <f>SUM(D21:D29)</f>
        <v>16544399.109999999</v>
      </c>
      <c r="E20" s="9">
        <f t="shared" ref="E20:H20" si="2">SUM(E21:E29)</f>
        <v>-1226124.08</v>
      </c>
      <c r="F20" s="9">
        <f t="shared" si="2"/>
        <v>15318275.030000001</v>
      </c>
      <c r="G20" s="9">
        <f t="shared" si="2"/>
        <v>7333247.6800000006</v>
      </c>
      <c r="H20" s="9">
        <f t="shared" si="2"/>
        <v>7333247.6800000006</v>
      </c>
      <c r="I20" s="9">
        <f t="shared" ref="I20:I49" si="3">+F20-G20</f>
        <v>7985027.3500000006</v>
      </c>
    </row>
    <row r="21" spans="2:9" ht="15" x14ac:dyDescent="0.2">
      <c r="B21" s="3"/>
      <c r="C21" s="4" t="s">
        <v>31</v>
      </c>
      <c r="D21" s="10">
        <v>4920562.47</v>
      </c>
      <c r="E21" s="9">
        <v>-1728396.13</v>
      </c>
      <c r="F21" s="9">
        <v>3192166.34</v>
      </c>
      <c r="G21" s="9">
        <v>1724990.53</v>
      </c>
      <c r="H21" s="9">
        <v>1724990.53</v>
      </c>
      <c r="I21" s="9">
        <f t="shared" si="3"/>
        <v>1467175.8099999998</v>
      </c>
    </row>
    <row r="22" spans="2:9" ht="15" x14ac:dyDescent="0.2">
      <c r="B22" s="3"/>
      <c r="C22" s="4" t="s">
        <v>32</v>
      </c>
      <c r="D22" s="10">
        <v>791044.52</v>
      </c>
      <c r="E22" s="9">
        <v>137148.71</v>
      </c>
      <c r="F22" s="9">
        <v>928193.23</v>
      </c>
      <c r="G22" s="9">
        <v>395271.36</v>
      </c>
      <c r="H22" s="9">
        <v>395271.36</v>
      </c>
      <c r="I22" s="9">
        <f t="shared" si="3"/>
        <v>532921.87</v>
      </c>
    </row>
    <row r="23" spans="2:9" ht="15" x14ac:dyDescent="0.2">
      <c r="B23" s="3"/>
      <c r="C23" s="4" t="s">
        <v>33</v>
      </c>
      <c r="D23" s="10">
        <v>2534781.09</v>
      </c>
      <c r="E23" s="9">
        <v>847641.08</v>
      </c>
      <c r="F23" s="9">
        <v>3382422.17</v>
      </c>
      <c r="G23" s="9">
        <v>1571686.09</v>
      </c>
      <c r="H23" s="9">
        <v>1571686.09</v>
      </c>
      <c r="I23" s="9">
        <f t="shared" si="3"/>
        <v>1810736.0799999998</v>
      </c>
    </row>
    <row r="24" spans="2:9" ht="15" x14ac:dyDescent="0.2">
      <c r="B24" s="3"/>
      <c r="C24" s="4" t="s">
        <v>34</v>
      </c>
      <c r="D24" s="10">
        <v>874000.05</v>
      </c>
      <c r="E24" s="9">
        <v>246106.52</v>
      </c>
      <c r="F24" s="9">
        <v>1120106.57</v>
      </c>
      <c r="G24" s="9">
        <v>349932.71</v>
      </c>
      <c r="H24" s="9">
        <v>349932.71</v>
      </c>
      <c r="I24" s="9">
        <f t="shared" si="3"/>
        <v>770173.8600000001</v>
      </c>
    </row>
    <row r="25" spans="2:9" ht="15" x14ac:dyDescent="0.2">
      <c r="B25" s="3"/>
      <c r="C25" s="4" t="s">
        <v>35</v>
      </c>
      <c r="D25" s="10">
        <v>3735342.02</v>
      </c>
      <c r="E25" s="9">
        <v>444882.31</v>
      </c>
      <c r="F25" s="9">
        <v>4180224.33</v>
      </c>
      <c r="G25" s="9">
        <v>2885006.41</v>
      </c>
      <c r="H25" s="9">
        <v>2885006.41</v>
      </c>
      <c r="I25" s="9">
        <f t="shared" si="3"/>
        <v>1295217.92</v>
      </c>
    </row>
    <row r="26" spans="2:9" ht="15" x14ac:dyDescent="0.2">
      <c r="B26" s="3"/>
      <c r="C26" s="4" t="s">
        <v>36</v>
      </c>
      <c r="D26" s="10">
        <v>25000</v>
      </c>
      <c r="E26" s="9">
        <v>0</v>
      </c>
      <c r="F26" s="9">
        <v>25000</v>
      </c>
      <c r="G26" s="9">
        <v>0</v>
      </c>
      <c r="H26" s="9">
        <v>0</v>
      </c>
      <c r="I26" s="9">
        <f t="shared" si="3"/>
        <v>25000</v>
      </c>
    </row>
    <row r="27" spans="2:9" ht="15" x14ac:dyDescent="0.2">
      <c r="B27" s="3"/>
      <c r="C27" s="4" t="s">
        <v>37</v>
      </c>
      <c r="D27" s="10">
        <v>2355808.9</v>
      </c>
      <c r="E27" s="9">
        <v>-819775.76</v>
      </c>
      <c r="F27" s="9">
        <v>1536033.14</v>
      </c>
      <c r="G27" s="9">
        <v>354997.12</v>
      </c>
      <c r="H27" s="9">
        <v>354997.12</v>
      </c>
      <c r="I27" s="9">
        <f t="shared" si="3"/>
        <v>1181036.02</v>
      </c>
    </row>
    <row r="28" spans="2:9" ht="15" x14ac:dyDescent="0.2">
      <c r="B28" s="3"/>
      <c r="C28" s="4" t="s">
        <v>38</v>
      </c>
      <c r="D28" s="10">
        <v>1133960.04</v>
      </c>
      <c r="E28" s="9">
        <v>-353776.27</v>
      </c>
      <c r="F28" s="9">
        <v>780183.77</v>
      </c>
      <c r="G28" s="9">
        <v>34158</v>
      </c>
      <c r="H28" s="9">
        <v>34158</v>
      </c>
      <c r="I28" s="9">
        <f t="shared" si="3"/>
        <v>746025.77</v>
      </c>
    </row>
    <row r="29" spans="2:9" ht="15" x14ac:dyDescent="0.2">
      <c r="B29" s="3"/>
      <c r="C29" s="4" t="s">
        <v>39</v>
      </c>
      <c r="D29" s="14">
        <v>173900.02</v>
      </c>
      <c r="E29" s="12">
        <v>45.46</v>
      </c>
      <c r="F29" s="12">
        <v>173945.48</v>
      </c>
      <c r="G29" s="12">
        <v>17205.46</v>
      </c>
      <c r="H29" s="12">
        <v>17205.46</v>
      </c>
      <c r="I29" s="14">
        <f t="shared" si="3"/>
        <v>156740.02000000002</v>
      </c>
    </row>
    <row r="30" spans="2:9" ht="15" x14ac:dyDescent="0.2">
      <c r="B30" s="37" t="s">
        <v>40</v>
      </c>
      <c r="C30" s="38"/>
      <c r="D30" s="10">
        <f>SUM(D31:D39)</f>
        <v>899999.98</v>
      </c>
      <c r="E30" s="9">
        <f t="shared" ref="E30:H30" si="4">SUM(E31:E39)</f>
        <v>1663000</v>
      </c>
      <c r="F30" s="9">
        <f t="shared" si="4"/>
        <v>2562999.98</v>
      </c>
      <c r="G30" s="9">
        <f t="shared" si="4"/>
        <v>2018000</v>
      </c>
      <c r="H30" s="9">
        <f t="shared" si="4"/>
        <v>2018000</v>
      </c>
      <c r="I30" s="9">
        <f t="shared" si="3"/>
        <v>544999.98</v>
      </c>
    </row>
    <row r="31" spans="2:9" ht="15" x14ac:dyDescent="0.2">
      <c r="B31" s="3"/>
      <c r="C31" s="4" t="s">
        <v>41</v>
      </c>
      <c r="D31" s="10"/>
      <c r="E31" s="9"/>
      <c r="F31" s="9">
        <f t="shared" ref="F31:F39" si="5">+D31+E31</f>
        <v>0</v>
      </c>
      <c r="G31" s="9"/>
      <c r="H31" s="9"/>
      <c r="I31" s="9">
        <f t="shared" si="3"/>
        <v>0</v>
      </c>
    </row>
    <row r="32" spans="2:9" ht="15" x14ac:dyDescent="0.2">
      <c r="B32" s="3"/>
      <c r="C32" s="4" t="s">
        <v>42</v>
      </c>
      <c r="D32" s="10"/>
      <c r="E32" s="9"/>
      <c r="F32" s="9">
        <f t="shared" si="5"/>
        <v>0</v>
      </c>
      <c r="G32" s="9"/>
      <c r="H32" s="9"/>
      <c r="I32" s="9">
        <f t="shared" si="3"/>
        <v>0</v>
      </c>
    </row>
    <row r="33" spans="2:9" ht="15" x14ac:dyDescent="0.2">
      <c r="B33" s="3"/>
      <c r="C33" s="4" t="s">
        <v>43</v>
      </c>
      <c r="D33" s="10"/>
      <c r="E33" s="9"/>
      <c r="F33" s="9">
        <f t="shared" si="5"/>
        <v>0</v>
      </c>
      <c r="G33" s="9"/>
      <c r="H33" s="9"/>
      <c r="I33" s="9">
        <f t="shared" si="3"/>
        <v>0</v>
      </c>
    </row>
    <row r="34" spans="2:9" ht="15" x14ac:dyDescent="0.2">
      <c r="B34" s="3"/>
      <c r="C34" s="4" t="s">
        <v>44</v>
      </c>
      <c r="D34" s="10">
        <v>899999.98</v>
      </c>
      <c r="E34" s="9">
        <v>1663000</v>
      </c>
      <c r="F34" s="9">
        <v>2562999.98</v>
      </c>
      <c r="G34" s="9">
        <v>2018000</v>
      </c>
      <c r="H34" s="9">
        <v>2018000</v>
      </c>
      <c r="I34" s="9">
        <f t="shared" si="3"/>
        <v>544999.98</v>
      </c>
    </row>
    <row r="35" spans="2:9" ht="15" x14ac:dyDescent="0.2">
      <c r="B35" s="3"/>
      <c r="C35" s="4" t="s">
        <v>45</v>
      </c>
      <c r="D35" s="10"/>
      <c r="E35" s="9"/>
      <c r="F35" s="9">
        <f t="shared" si="5"/>
        <v>0</v>
      </c>
      <c r="G35" s="9"/>
      <c r="H35" s="9"/>
      <c r="I35" s="9">
        <f t="shared" si="3"/>
        <v>0</v>
      </c>
    </row>
    <row r="36" spans="2:9" ht="15" x14ac:dyDescent="0.2">
      <c r="B36" s="3"/>
      <c r="C36" s="4" t="s">
        <v>46</v>
      </c>
      <c r="D36" s="10"/>
      <c r="E36" s="9"/>
      <c r="F36" s="9">
        <f t="shared" si="5"/>
        <v>0</v>
      </c>
      <c r="G36" s="9"/>
      <c r="H36" s="9"/>
      <c r="I36" s="9">
        <f t="shared" si="3"/>
        <v>0</v>
      </c>
    </row>
    <row r="37" spans="2:9" ht="15" x14ac:dyDescent="0.2">
      <c r="B37" s="3"/>
      <c r="C37" s="4" t="s">
        <v>47</v>
      </c>
      <c r="D37" s="10"/>
      <c r="E37" s="9"/>
      <c r="F37" s="9">
        <f t="shared" si="5"/>
        <v>0</v>
      </c>
      <c r="G37" s="9"/>
      <c r="H37" s="9"/>
      <c r="I37" s="9">
        <f t="shared" si="3"/>
        <v>0</v>
      </c>
    </row>
    <row r="38" spans="2:9" ht="15" x14ac:dyDescent="0.2">
      <c r="B38" s="3"/>
      <c r="C38" s="4" t="s">
        <v>48</v>
      </c>
      <c r="D38" s="10"/>
      <c r="E38" s="9"/>
      <c r="F38" s="9">
        <f t="shared" si="5"/>
        <v>0</v>
      </c>
      <c r="G38" s="9"/>
      <c r="H38" s="9"/>
      <c r="I38" s="9">
        <f t="shared" si="3"/>
        <v>0</v>
      </c>
    </row>
    <row r="39" spans="2:9" ht="15" x14ac:dyDescent="0.2">
      <c r="B39" s="3"/>
      <c r="C39" s="4" t="s">
        <v>49</v>
      </c>
      <c r="D39" s="14"/>
      <c r="E39" s="12"/>
      <c r="F39" s="12">
        <f t="shared" si="5"/>
        <v>0</v>
      </c>
      <c r="G39" s="12"/>
      <c r="H39" s="12"/>
      <c r="I39" s="12">
        <f t="shared" si="3"/>
        <v>0</v>
      </c>
    </row>
    <row r="40" spans="2:9" ht="15" x14ac:dyDescent="0.2">
      <c r="B40" s="37" t="s">
        <v>50</v>
      </c>
      <c r="C40" s="38"/>
      <c r="D40" s="10">
        <f>SUM(D41:D49)</f>
        <v>801951.96000000008</v>
      </c>
      <c r="E40" s="9">
        <f t="shared" ref="E40:H40" si="6">SUM(E41:E49)</f>
        <v>-497342.77</v>
      </c>
      <c r="F40" s="9">
        <f t="shared" si="6"/>
        <v>304609.19</v>
      </c>
      <c r="G40" s="9">
        <f t="shared" si="6"/>
        <v>255825.57</v>
      </c>
      <c r="H40" s="9">
        <f t="shared" si="6"/>
        <v>255825.57</v>
      </c>
      <c r="I40" s="9">
        <f t="shared" si="3"/>
        <v>48783.619999999995</v>
      </c>
    </row>
    <row r="41" spans="2:9" ht="15" x14ac:dyDescent="0.2">
      <c r="B41" s="3"/>
      <c r="C41" s="4" t="s">
        <v>51</v>
      </c>
      <c r="D41" s="10">
        <v>509999.96</v>
      </c>
      <c r="E41" s="9">
        <v>-264607.14</v>
      </c>
      <c r="F41" s="9">
        <v>245392.82</v>
      </c>
      <c r="G41" s="9">
        <v>222798.2</v>
      </c>
      <c r="H41" s="9">
        <v>222798.2</v>
      </c>
      <c r="I41" s="9">
        <f t="shared" si="3"/>
        <v>22594.619999999995</v>
      </c>
    </row>
    <row r="42" spans="2:9" ht="15" x14ac:dyDescent="0.2">
      <c r="B42" s="3"/>
      <c r="C42" s="4" t="s">
        <v>52</v>
      </c>
      <c r="D42" s="10">
        <v>99999.98</v>
      </c>
      <c r="E42" s="9">
        <v>-79152.61</v>
      </c>
      <c r="F42" s="9">
        <v>20847.37</v>
      </c>
      <c r="G42" s="9">
        <v>20847.37</v>
      </c>
      <c r="H42" s="9">
        <v>20847.37</v>
      </c>
      <c r="I42" s="9">
        <f t="shared" si="3"/>
        <v>0</v>
      </c>
    </row>
    <row r="43" spans="2:9" ht="15" x14ac:dyDescent="0.2">
      <c r="B43" s="3"/>
      <c r="C43" s="4" t="s">
        <v>53</v>
      </c>
      <c r="D43" s="10"/>
      <c r="E43" s="9"/>
      <c r="F43" s="9"/>
      <c r="G43" s="9"/>
      <c r="H43" s="9"/>
      <c r="I43" s="9">
        <f t="shared" si="3"/>
        <v>0</v>
      </c>
    </row>
    <row r="44" spans="2:9" ht="15" x14ac:dyDescent="0.2">
      <c r="B44" s="3"/>
      <c r="C44" s="4" t="s">
        <v>54</v>
      </c>
      <c r="D44" s="10"/>
      <c r="E44" s="9"/>
      <c r="F44" s="9"/>
      <c r="G44" s="9"/>
      <c r="H44" s="9"/>
      <c r="I44" s="9">
        <f t="shared" si="3"/>
        <v>0</v>
      </c>
    </row>
    <row r="45" spans="2:9" ht="15" x14ac:dyDescent="0.2">
      <c r="B45" s="3"/>
      <c r="C45" s="4" t="s">
        <v>55</v>
      </c>
      <c r="D45" s="10"/>
      <c r="E45" s="9"/>
      <c r="F45" s="9"/>
      <c r="G45" s="9"/>
      <c r="H45" s="9"/>
      <c r="I45" s="9">
        <f t="shared" si="3"/>
        <v>0</v>
      </c>
    </row>
    <row r="46" spans="2:9" ht="15" x14ac:dyDescent="0.2">
      <c r="B46" s="3"/>
      <c r="C46" s="4" t="s">
        <v>56</v>
      </c>
      <c r="D46" s="10">
        <v>191952.02</v>
      </c>
      <c r="E46" s="9">
        <v>-153583.01999999999</v>
      </c>
      <c r="F46" s="9">
        <v>38369</v>
      </c>
      <c r="G46" s="9">
        <v>12180</v>
      </c>
      <c r="H46" s="9">
        <v>12180</v>
      </c>
      <c r="I46" s="9">
        <f t="shared" si="3"/>
        <v>26189</v>
      </c>
    </row>
    <row r="47" spans="2:9" ht="15" x14ac:dyDescent="0.2">
      <c r="B47" s="3"/>
      <c r="C47" s="4" t="s">
        <v>57</v>
      </c>
      <c r="D47" s="10"/>
      <c r="E47" s="9"/>
      <c r="F47" s="9"/>
      <c r="G47" s="9"/>
      <c r="H47" s="9"/>
      <c r="I47" s="9">
        <f t="shared" si="3"/>
        <v>0</v>
      </c>
    </row>
    <row r="48" spans="2:9" ht="15" x14ac:dyDescent="0.2">
      <c r="B48" s="3"/>
      <c r="C48" s="4" t="s">
        <v>58</v>
      </c>
      <c r="D48" s="10"/>
      <c r="E48" s="9"/>
      <c r="F48" s="9"/>
      <c r="G48" s="9"/>
      <c r="H48" s="9"/>
      <c r="I48" s="9">
        <f t="shared" si="3"/>
        <v>0</v>
      </c>
    </row>
    <row r="49" spans="2:9" ht="15" x14ac:dyDescent="0.2">
      <c r="B49" s="3"/>
      <c r="C49" s="4" t="s">
        <v>59</v>
      </c>
      <c r="D49" s="14"/>
      <c r="E49" s="12"/>
      <c r="F49" s="12"/>
      <c r="G49" s="12"/>
      <c r="H49" s="12"/>
      <c r="I49" s="12">
        <f t="shared" si="3"/>
        <v>0</v>
      </c>
    </row>
    <row r="50" spans="2:9" ht="15.75" thickBot="1" x14ac:dyDescent="0.25">
      <c r="B50" s="41"/>
      <c r="C50" s="42"/>
      <c r="D50" s="15"/>
      <c r="E50" s="16"/>
      <c r="F50" s="16"/>
      <c r="G50" s="16"/>
      <c r="H50" s="16"/>
      <c r="I50" s="16"/>
    </row>
    <row r="51" spans="2:9" ht="15.75" thickBot="1" x14ac:dyDescent="0.25">
      <c r="B51" s="36" t="s">
        <v>60</v>
      </c>
      <c r="C51" s="36"/>
      <c r="D51" s="20">
        <f>+D53</f>
        <v>271892611.12</v>
      </c>
      <c r="E51" s="20">
        <f t="shared" ref="E51:I51" si="7">+E53</f>
        <v>1979720.5699999998</v>
      </c>
      <c r="F51" s="20">
        <f t="shared" si="7"/>
        <v>273872331.69</v>
      </c>
      <c r="G51" s="20">
        <f t="shared" si="7"/>
        <v>165185499.59999999</v>
      </c>
      <c r="H51" s="20">
        <f t="shared" si="7"/>
        <v>165185499.59999999</v>
      </c>
      <c r="I51" s="20">
        <f t="shared" si="7"/>
        <v>108686832.09</v>
      </c>
    </row>
    <row r="52" spans="2:9" ht="15" customHeight="1" x14ac:dyDescent="0.2">
      <c r="B52" s="7"/>
      <c r="C52" s="8"/>
      <c r="D52" s="13"/>
      <c r="E52" s="13"/>
      <c r="F52" s="13"/>
      <c r="G52" s="13"/>
      <c r="H52" s="13"/>
      <c r="I52" s="13"/>
    </row>
    <row r="53" spans="2:9" ht="15" x14ac:dyDescent="0.2">
      <c r="B53" s="37" t="s">
        <v>12</v>
      </c>
      <c r="C53" s="38"/>
      <c r="D53" s="10">
        <f>SUM(D54:D60)</f>
        <v>271892611.12</v>
      </c>
      <c r="E53" s="9">
        <f t="shared" ref="E53:H53" si="8">SUM(E54:E60)</f>
        <v>1979720.5699999998</v>
      </c>
      <c r="F53" s="9">
        <f t="shared" si="8"/>
        <v>273872331.69</v>
      </c>
      <c r="G53" s="9">
        <f t="shared" si="8"/>
        <v>165185499.59999999</v>
      </c>
      <c r="H53" s="9">
        <f t="shared" si="8"/>
        <v>165185499.59999999</v>
      </c>
      <c r="I53" s="9">
        <f t="shared" ref="I53:I60" si="9">+F53-G53</f>
        <v>108686832.09</v>
      </c>
    </row>
    <row r="54" spans="2:9" ht="15" x14ac:dyDescent="0.2">
      <c r="B54" s="3"/>
      <c r="C54" s="4" t="s">
        <v>13</v>
      </c>
      <c r="D54" s="10">
        <v>147498168.03999999</v>
      </c>
      <c r="E54" s="9">
        <v>0</v>
      </c>
      <c r="F54" s="9">
        <v>147498168.03999999</v>
      </c>
      <c r="G54" s="9">
        <v>106741149.02</v>
      </c>
      <c r="H54" s="9">
        <v>106741149.02</v>
      </c>
      <c r="I54" s="9">
        <f t="shared" si="9"/>
        <v>40757019.019999996</v>
      </c>
    </row>
    <row r="55" spans="2:9" ht="15" x14ac:dyDescent="0.2">
      <c r="B55" s="3"/>
      <c r="C55" s="4" t="s">
        <v>14</v>
      </c>
      <c r="D55" s="10"/>
      <c r="E55" s="9"/>
      <c r="F55" s="9"/>
      <c r="G55" s="9"/>
      <c r="H55" s="9"/>
      <c r="I55" s="9">
        <f t="shared" si="9"/>
        <v>0</v>
      </c>
    </row>
    <row r="56" spans="2:9" ht="15" x14ac:dyDescent="0.2">
      <c r="B56" s="3"/>
      <c r="C56" s="4" t="s">
        <v>15</v>
      </c>
      <c r="D56" s="10">
        <v>47995310.060000002</v>
      </c>
      <c r="E56" s="9">
        <v>0</v>
      </c>
      <c r="F56" s="9">
        <v>47995310.060000002</v>
      </c>
      <c r="G56" s="9">
        <v>16705845.59</v>
      </c>
      <c r="H56" s="9">
        <v>16705845.59</v>
      </c>
      <c r="I56" s="9">
        <f t="shared" si="9"/>
        <v>31289464.470000003</v>
      </c>
    </row>
    <row r="57" spans="2:9" ht="15" x14ac:dyDescent="0.2">
      <c r="B57" s="3"/>
      <c r="C57" s="4" t="s">
        <v>16</v>
      </c>
      <c r="D57" s="10">
        <v>34832734</v>
      </c>
      <c r="E57" s="9">
        <v>-433584.6</v>
      </c>
      <c r="F57" s="9">
        <v>34399149.399999999</v>
      </c>
      <c r="G57" s="9">
        <v>18315671.059999999</v>
      </c>
      <c r="H57" s="9">
        <v>18315671.059999999</v>
      </c>
      <c r="I57" s="9">
        <f t="shared" si="9"/>
        <v>16083478.34</v>
      </c>
    </row>
    <row r="58" spans="2:9" ht="15" x14ac:dyDescent="0.2">
      <c r="B58" s="3"/>
      <c r="C58" s="4" t="s">
        <v>17</v>
      </c>
      <c r="D58" s="10">
        <v>39215818.020000003</v>
      </c>
      <c r="E58" s="9">
        <v>2413305.17</v>
      </c>
      <c r="F58" s="9">
        <v>41629123.189999998</v>
      </c>
      <c r="G58" s="9">
        <v>23422833.93</v>
      </c>
      <c r="H58" s="9">
        <v>23422833.93</v>
      </c>
      <c r="I58" s="9">
        <f t="shared" si="9"/>
        <v>18206289.259999998</v>
      </c>
    </row>
    <row r="59" spans="2:9" ht="15" x14ac:dyDescent="0.2">
      <c r="B59" s="3"/>
      <c r="C59" s="4" t="s">
        <v>18</v>
      </c>
      <c r="D59" s="10"/>
      <c r="E59" s="9"/>
      <c r="F59" s="9"/>
      <c r="G59" s="9"/>
      <c r="H59" s="9"/>
      <c r="I59" s="9">
        <f t="shared" si="9"/>
        <v>0</v>
      </c>
    </row>
    <row r="60" spans="2:9" ht="15" x14ac:dyDescent="0.2">
      <c r="B60" s="3"/>
      <c r="C60" s="4" t="s">
        <v>19</v>
      </c>
      <c r="D60" s="10">
        <v>2350581</v>
      </c>
      <c r="E60" s="9">
        <v>0</v>
      </c>
      <c r="F60" s="9">
        <v>2350581</v>
      </c>
      <c r="G60" s="9">
        <v>0</v>
      </c>
      <c r="H60" s="9">
        <v>0</v>
      </c>
      <c r="I60" s="12">
        <f t="shared" si="9"/>
        <v>2350581</v>
      </c>
    </row>
    <row r="61" spans="2:9" ht="15.75" thickBot="1" x14ac:dyDescent="0.25">
      <c r="B61" s="3"/>
      <c r="C61" s="4"/>
      <c r="D61" s="10"/>
      <c r="E61" s="9"/>
      <c r="F61" s="9"/>
      <c r="G61" s="9"/>
      <c r="H61" s="9"/>
      <c r="I61" s="9"/>
    </row>
    <row r="62" spans="2:9" ht="15.75" thickBot="1" x14ac:dyDescent="0.25">
      <c r="B62" s="39" t="s">
        <v>61</v>
      </c>
      <c r="C62" s="40"/>
      <c r="D62" s="17">
        <f>+D9+D51</f>
        <v>294740527</v>
      </c>
      <c r="E62" s="18">
        <f>+E9+E51</f>
        <v>4567389.3699999992</v>
      </c>
      <c r="F62" s="18">
        <f>+F9+F51</f>
        <v>299307916.37</v>
      </c>
      <c r="G62" s="18">
        <f>+G9+G51</f>
        <v>177631104.28</v>
      </c>
      <c r="H62" s="18">
        <f>+H9+H51</f>
        <v>177631104.28</v>
      </c>
      <c r="I62" s="18">
        <f t="shared" ref="I62" si="10">+F62-G62</f>
        <v>121676812.09</v>
      </c>
    </row>
    <row r="63" spans="2:9" ht="16.5" thickTop="1" thickBot="1" x14ac:dyDescent="0.25">
      <c r="B63" s="5"/>
      <c r="C63" s="6"/>
      <c r="D63" s="19"/>
      <c r="E63" s="11"/>
      <c r="F63" s="11"/>
      <c r="G63" s="11"/>
      <c r="H63" s="11"/>
      <c r="I63" s="11"/>
    </row>
  </sheetData>
  <mergeCells count="17">
    <mergeCell ref="B62:C62"/>
    <mergeCell ref="B53:C53"/>
    <mergeCell ref="B50:C50"/>
    <mergeCell ref="B51:C51"/>
    <mergeCell ref="B7:C8"/>
    <mergeCell ref="B30:C30"/>
    <mergeCell ref="B40:C40"/>
    <mergeCell ref="D7:H7"/>
    <mergeCell ref="I7:I8"/>
    <mergeCell ref="B9:C9"/>
    <mergeCell ref="B10:C10"/>
    <mergeCell ref="B20:C20"/>
    <mergeCell ref="B2:I2"/>
    <mergeCell ref="B3:I3"/>
    <mergeCell ref="B4:I4"/>
    <mergeCell ref="B5:I5"/>
    <mergeCell ref="B6:I6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AnEgr-COG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karla G</cp:lastModifiedBy>
  <cp:lastPrinted>2017-01-11T20:09:50Z</cp:lastPrinted>
  <dcterms:created xsi:type="dcterms:W3CDTF">2016-12-07T17:14:47Z</dcterms:created>
  <dcterms:modified xsi:type="dcterms:W3CDTF">2021-08-30T19:11:33Z</dcterms:modified>
</cp:coreProperties>
</file>